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9-2023\"/>
    </mc:Choice>
  </mc:AlternateContent>
  <xr:revisionPtr revIDLastSave="0" documentId="13_ncr:1_{5C1EFF2D-5B67-4C3E-B7C1-74695D79BAF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T10" i="1"/>
  <c r="T11" i="1"/>
  <c r="T12" i="1"/>
  <c r="T7" i="1"/>
  <c r="Q9" i="1"/>
  <c r="Q10" i="1"/>
  <c r="Q11" i="1"/>
  <c r="T9" i="1"/>
  <c r="U9" i="1"/>
  <c r="Q8" i="1"/>
  <c r="Q12" i="1"/>
  <c r="U8" i="1"/>
  <c r="U7" i="1"/>
  <c r="Q7" i="1"/>
  <c r="U12" i="1" l="1"/>
  <c r="U11" i="1"/>
  <c r="U10" i="1"/>
  <c r="S15" i="1"/>
  <c r="R15" i="1"/>
</calcChain>
</file>

<file path=xl/sharedStrings.xml><?xml version="1.0" encoding="utf-8"?>
<sst xmlns="http://schemas.openxmlformats.org/spreadsheetml/2006/main" count="75" uniqueCount="58">
  <si>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</si>
  <si>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</si>
  <si>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</si>
  <si>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</si>
  <si>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</si>
  <si>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</si>
  <si>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</si>
  <si>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</si>
  <si>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</si>
  <si>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</si>
  <si>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</si>
  <si>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</si>
  <si>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</si>
  <si>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</si>
  <si>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</si>
  <si>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</si>
  <si>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</si>
  <si>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</si>
  <si>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</si>
  <si>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</si>
  <si>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</si>
  <si>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</si>
  <si>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</si>
  <si>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</si>
  <si>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</si>
  <si>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</si>
  <si>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</si>
  <si>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</si>
  <si>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</si>
  <si>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</si>
  <si>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</si>
  <si>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</si>
  <si>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</si>
  <si>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</si>
  <si>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</si>
  <si>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 xml:space="preserve">39141100-3 - Police </t>
  </si>
  <si>
    <t xml:space="preserve">39151100-6 - Regály </t>
  </si>
  <si>
    <t xml:space="preserve">39151200-7 - Pracovní stoly </t>
  </si>
  <si>
    <t>Ilustrační obrázek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</si>
  <si>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</si>
  <si>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019 - 2023</t>
  </si>
  <si>
    <t>Černý jasanový regál</t>
  </si>
  <si>
    <t>Pracovní stůl</t>
  </si>
  <si>
    <t>Rozkládací křeslo</t>
  </si>
  <si>
    <t>Police s výklopným stolkem</t>
  </si>
  <si>
    <t>Police na zeď</t>
  </si>
  <si>
    <t>Židle</t>
  </si>
  <si>
    <t>Společná faktura</t>
  </si>
  <si>
    <t>Mgr. Veronika Hásová,
Tel.: 37763 5651</t>
  </si>
  <si>
    <t>Sedláčkova 15, 
301 00 Plzeň,
Fakulta filozofická - Katedra sociologie,
místnosti SP 505 a 506</t>
  </si>
  <si>
    <t>Dodání ve smontovaném stavu včetně vývozu do patra výtahem a umístění do daných místností (bez montáže na zeď).</t>
  </si>
  <si>
    <r>
      <t xml:space="preserve">Regál tmavý.
5 polic různé šířky a výšky. 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
</t>
    </r>
    <r>
      <rPr>
        <sz val="11"/>
        <color theme="1"/>
        <rFont val="Calibri"/>
        <family val="2"/>
        <charset val="238"/>
      </rPr>
      <t>Materiál: kovová konstrukce v černé barvě, police z laminátu v jasanovém dekoru v černé barvě</t>
    </r>
    <r>
      <rPr>
        <sz val="11"/>
        <color rgb="FF000000"/>
        <rFont val="Calibri"/>
        <family val="2"/>
        <charset val="238"/>
      </rPr>
      <t xml:space="preserve">
Výška: cca 150 cm (postupné snižování, odstupňované police).
</t>
    </r>
    <r>
      <rPr>
        <sz val="11"/>
        <color theme="1"/>
        <rFont val="Calibri"/>
        <family val="2"/>
        <charset val="238"/>
      </rPr>
      <t>Šířka: cca 135 cm
Hloubka: cca  35 cm
Nosnost jedné police min. 15 kg.</t>
    </r>
  </si>
  <si>
    <t>Menší pracovní stůl.
Součástí regálová otevřená skříň přístupná z obou stran, v horní části otvor na mobil a tablet.
Rozměr: 120 cm x 60 cm.
Výška: 75 cm.
Materiál: Dýha, Laminát.
Barva: Bílá v kombinaci s přírodní.</t>
  </si>
  <si>
    <t>Rozkládací křeslo.
Rozměr: šířka max. 110 cm (min. 77 cm), výška sedu min. 39 cm, nosnost cca 120 kg.
Barva: spíše neutrální (černá, šedá, krémová, popř. starorůžová, tyrkysová), bez područek.</t>
  </si>
  <si>
    <t>Rozměry (+/- 5 cm): v 90 cm x š 70 cm x h 15 cm.  
Police na zem, výklopná plocha stolu cca 70 cm x 70 cm.
Nosnost: min. 25 kg.
Barva: bílá.</t>
  </si>
  <si>
    <t>Barva: černá.
Materiál: kov, látka (popř. samet, martindale: min. 100 000).
Nosnost: min. 110 kg.
Bez područek.
Výška sedu: cca 47 cm.
Šířka sedu: cca 37 cm.
Hloubka sedu: cca 42 cm.
(Rozměry se mohou mírně lišit v řádech několika centimetrů).</t>
  </si>
  <si>
    <r>
      <t xml:space="preserve">Geometrický, patrový tvar.
Barva: bílá.
Materiál: LTD o síle 18 mm.
Šířka: cca 119 cm.
Výška: cca 55 cm.
Hloubka: cca 18 cm.
(Rozměry se mohou mírně lišit v řádech několika centimetrů).
</t>
    </r>
    <r>
      <rPr>
        <sz val="11"/>
        <rFont val="Calibri"/>
        <family val="2"/>
        <charset val="238"/>
      </rPr>
      <t>Nosnost cca 5 kg.</t>
    </r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</si>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</sst>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8" fillId="5" borderId="11" xfId="0" applyNumberFormat="1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left" vertical="center" wrapText="1" indent="2"/>
    </xf>
    <xf numFmtId="164" fontId="0" fillId="0" borderId="11" xfId="0" applyNumberFormat="1" applyBorder="1" applyAlignment="1">
      <alignment horizontal="right" vertical="center" indent="2"/>
    </xf>
    <xf numFmtId="164" fontId="0" fillId="5" borderId="11" xfId="0" applyNumberFormat="1" applyFill="1" applyBorder="1" applyAlignment="1">
      <alignment horizontal="right" vertical="center" indent="2"/>
    </xf>
    <xf numFmtId="165" fontId="0" fillId="0" borderId="11" xfId="0" applyNumberFormat="1" applyBorder="1" applyAlignment="1">
      <alignment horizontal="right" vertical="center" indent="2"/>
    </xf>
    <xf numFmtId="0" fontId="0" fillId="0" borderId="11" xfId="0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left" vertical="center" wrapText="1" indent="2"/>
    </xf>
    <xf numFmtId="164" fontId="0" fillId="0" borderId="16" xfId="0" applyNumberFormat="1" applyBorder="1" applyAlignment="1">
      <alignment horizontal="right" vertical="center" indent="2"/>
    </xf>
    <xf numFmtId="164" fontId="0" fillId="5" borderId="16" xfId="0" applyNumberFormat="1" applyFill="1" applyBorder="1" applyAlignment="1">
      <alignment horizontal="right" vertical="center" indent="2"/>
    </xf>
    <xf numFmtId="165" fontId="0" fillId="0" borderId="16" xfId="0" applyNumberFormat="1" applyBorder="1" applyAlignment="1">
      <alignment horizontal="right" vertical="center" indent="2"/>
    </xf>
    <xf numFmtId="0" fontId="0" fillId="0" borderId="16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6" xfId="0" applyFont="1" applyFill="1" applyBorder="1" applyAlignment="1" applyProtection="1">
      <alignment horizontal="left" vertical="center" wrapText="1" indent="2"/>
      <protection locked="0"/>
    </xf>
    <xf numFmtId="0" fontId="1" fillId="3" borderId="11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6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1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276224</xdr:colOff>
      <xdr:row>7</xdr:row>
      <xdr:rowOff>276224</xdr:rowOff>
    </xdr:from>
    <xdr:to>
      <xdr:col>6</xdr:col>
      <xdr:colOff>3134359</xdr:colOff>
      <xdr:row>7</xdr:row>
      <xdr:rowOff>2438399</xdr:rowOff>
    </xdr:to>
    <xdr:pic>
      <xdr:nvPicPr>
        <xdr:cNvPr id="7" name="image2.jpg">
          <a:extLst>
            <a:ext uri="{FF2B5EF4-FFF2-40B4-BE49-F238E27FC236}">
              <a16:creationId xmlns:a16="http://schemas.microsoft.com/office/drawing/2014/main" id="{C476AD11-69CE-80F8-CEC3-B0CE7FED237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734674" y="4905374"/>
          <a:ext cx="2858135" cy="2162175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266700</xdr:colOff>
      <xdr:row>6</xdr:row>
      <xdr:rowOff>219074</xdr:rowOff>
    </xdr:from>
    <xdr:to>
      <xdr:col>6</xdr:col>
      <xdr:colOff>3095625</xdr:colOff>
      <xdr:row>6</xdr:row>
      <xdr:rowOff>2581275</xdr:rowOff>
    </xdr:to>
    <xdr:pic>
      <xdr:nvPicPr>
        <xdr:cNvPr id="8" name="image6.jpg">
          <a:extLst>
            <a:ext uri="{FF2B5EF4-FFF2-40B4-BE49-F238E27FC236}">
              <a16:creationId xmlns:a16="http://schemas.microsoft.com/office/drawing/2014/main" id="{547AB2FE-0B98-A069-A32C-F619F8A47273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0725150" y="3486149"/>
          <a:ext cx="2828925" cy="2362201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123825</xdr:colOff>
      <xdr:row>8</xdr:row>
      <xdr:rowOff>219074</xdr:rowOff>
    </xdr:from>
    <xdr:to>
      <xdr:col>6</xdr:col>
      <xdr:colOff>2619375</xdr:colOff>
      <xdr:row>8</xdr:row>
      <xdr:rowOff>2324099</xdr:rowOff>
    </xdr:to>
    <xdr:pic>
      <xdr:nvPicPr>
        <xdr:cNvPr id="9" name="image3.jpg">
          <a:extLst>
            <a:ext uri="{FF2B5EF4-FFF2-40B4-BE49-F238E27FC236}">
              <a16:creationId xmlns:a16="http://schemas.microsoft.com/office/drawing/2014/main" id="{27D0D63F-A4A0-225F-6408-D33EE9CAFAFF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0582275" y="9029699"/>
          <a:ext cx="2495550" cy="2105025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2943224</xdr:colOff>
      <xdr:row>8</xdr:row>
      <xdr:rowOff>190499</xdr:rowOff>
    </xdr:from>
    <xdr:to>
      <xdr:col>6</xdr:col>
      <xdr:colOff>5031739</xdr:colOff>
      <xdr:row>8</xdr:row>
      <xdr:rowOff>2371724</xdr:rowOff>
    </xdr:to>
    <xdr:pic>
      <xdr:nvPicPr>
        <xdr:cNvPr id="10" name="image7.jpg">
          <a:extLst>
            <a:ext uri="{FF2B5EF4-FFF2-40B4-BE49-F238E27FC236}">
              <a16:creationId xmlns:a16="http://schemas.microsoft.com/office/drawing/2014/main" id="{96F18D01-15FB-BD3D-67A2-6B601E673078}"/>
            </a:ext>
          </a:extLst>
        </xdr:cNvPr>
        <xdr:cNvPicPr/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3401674" y="9001124"/>
          <a:ext cx="2088515" cy="2181225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609600</xdr:colOff>
      <xdr:row>10</xdr:row>
      <xdr:rowOff>200025</xdr:rowOff>
    </xdr:from>
    <xdr:to>
      <xdr:col>6</xdr:col>
      <xdr:colOff>4419599</xdr:colOff>
      <xdr:row>10</xdr:row>
      <xdr:rowOff>2600324</xdr:rowOff>
    </xdr:to>
    <xdr:pic>
      <xdr:nvPicPr>
        <xdr:cNvPr id="11" name="image5.jpg">
          <a:extLst>
            <a:ext uri="{FF2B5EF4-FFF2-40B4-BE49-F238E27FC236}">
              <a16:creationId xmlns:a16="http://schemas.microsoft.com/office/drawing/2014/main" id="{8826B96F-A529-4109-7244-8173312774FB}"/>
            </a:ext>
          </a:extLst>
        </xdr:cNvPr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1068050" y="12630150"/>
          <a:ext cx="3809999" cy="2400299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1057275</xdr:colOff>
      <xdr:row>9</xdr:row>
      <xdr:rowOff>123824</xdr:rowOff>
    </xdr:from>
    <xdr:to>
      <xdr:col>6</xdr:col>
      <xdr:colOff>3790950</xdr:colOff>
      <xdr:row>9</xdr:row>
      <xdr:rowOff>2920999</xdr:rowOff>
    </xdr:to>
    <xdr:pic>
      <xdr:nvPicPr>
        <xdr:cNvPr id="13" name="image4.jpg">
          <a:extLst>
            <a:ext uri="{FF2B5EF4-FFF2-40B4-BE49-F238E27FC236}">
              <a16:creationId xmlns:a16="http://schemas.microsoft.com/office/drawing/2014/main" id="{5390DD3F-FB98-031E-2325-EBECD2AA62CE}"/>
            </a:ext>
          </a:extLst>
        </xdr:cNvPr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1515725" y="11525249"/>
          <a:ext cx="2733675" cy="2797175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1038224</xdr:colOff>
      <xdr:row>11</xdr:row>
      <xdr:rowOff>133350</xdr:rowOff>
    </xdr:from>
    <xdr:to>
      <xdr:col>6</xdr:col>
      <xdr:colOff>3784599</xdr:colOff>
      <xdr:row>11</xdr:row>
      <xdr:rowOff>2552700</xdr:rowOff>
    </xdr:to>
    <xdr:pic>
      <xdr:nvPicPr>
        <xdr:cNvPr id="14" name="image1.jpg">
          <a:extLst>
            <a:ext uri="{FF2B5EF4-FFF2-40B4-BE49-F238E27FC236}">
              <a16:creationId xmlns:a16="http://schemas.microsoft.com/office/drawing/2014/main" id="{DE0B4035-521B-EFDB-4A46-4B7BEF4D6465}"/>
            </a:ext>
          </a:extLst>
        </xdr:cNvPr>
        <xdr:cNvPicPr/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1496674" y="18716625"/>
          <a:ext cx="2746375" cy="2419350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3481144</xdr:colOff>
      <xdr:row>7</xdr:row>
      <xdr:rowOff>533399</xdr:rowOff>
    </xdr:from>
    <xdr:to>
      <xdr:col>6</xdr:col>
      <xdr:colOff>5001874</xdr:colOff>
      <xdr:row>7</xdr:row>
      <xdr:rowOff>1419952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6EF0DD8B-9EA9-1C74-E593-1B46DE775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939594" y="6534149"/>
          <a:ext cx="1520730" cy="8865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0"/>
  <sheetViews>
    <sheetView tabSelected="1" topLeftCell="H1" zoomScale="70" zoomScaleNormal="70" workbookViewId="0">
      <selection activeCell="S7" sqref="S7:S12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104" style="1" customWidth="1"/>
    <col min="7" max="7" width="86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8.28515625" hidden="1" customWidth="1"/>
    <col min="13" max="13" width="40.140625" customWidth="1"/>
    <col min="14" max="14" width="24.140625" customWidth="1"/>
    <col min="15" max="15" width="38.710937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2.28515625" style="5" customWidth="1"/>
  </cols>
  <sheetData>
    <row r="1" spans="1:23" ht="39" customHeight="1" x14ac:dyDescent="0.25">
      <c r="B1" s="82" t="s">
        <v>40</v>
      </c>
      <c r="C1" s="82"/>
      <c r="D1" s="82"/>
      <c r="E1" s="82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5.5" customHeight="1" x14ac:dyDescent="0.25">
      <c r="B2" s="7"/>
      <c r="C2" s="7"/>
      <c r="D2" s="7"/>
      <c r="E2" s="7"/>
      <c r="H2" s="67"/>
      <c r="I2" s="68"/>
      <c r="J2" s="68"/>
      <c r="K2" s="68"/>
      <c r="L2" s="68"/>
      <c r="M2" s="68"/>
      <c r="N2" s="68"/>
      <c r="O2" s="68"/>
      <c r="P2" s="68"/>
      <c r="Q2" s="1"/>
      <c r="S2" s="6"/>
      <c r="T2" s="6"/>
      <c r="U2" s="6"/>
      <c r="V2" s="6"/>
      <c r="W2" s="6"/>
    </row>
    <row r="3" spans="1:23" ht="22.5" customHeight="1" x14ac:dyDescent="0.25">
      <c r="B3" s="8"/>
      <c r="C3" s="9" t="s">
        <v>0</v>
      </c>
      <c r="D3" s="64"/>
      <c r="E3" s="64"/>
      <c r="F3" s="64"/>
      <c r="G3" s="64"/>
      <c r="H3" s="68"/>
      <c r="I3" s="68"/>
      <c r="J3" s="68"/>
      <c r="K3" s="68"/>
      <c r="L3" s="68"/>
      <c r="M3" s="68"/>
      <c r="N3" s="68"/>
      <c r="O3" s="68"/>
      <c r="P3" s="68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4"/>
      <c r="E4" s="64"/>
      <c r="F4" s="64"/>
      <c r="G4" s="64"/>
      <c r="H4" s="64"/>
      <c r="I4" s="64"/>
      <c r="J4" s="64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38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21" t="s">
        <v>14</v>
      </c>
      <c r="O6" s="19" t="s">
        <v>15</v>
      </c>
      <c r="P6" s="19" t="s">
        <v>39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215.25" customHeight="1" thickTop="1" x14ac:dyDescent="0.25">
      <c r="A7" s="23"/>
      <c r="B7" s="36">
        <v>1</v>
      </c>
      <c r="C7" s="37" t="s">
        <v>41</v>
      </c>
      <c r="D7" s="38">
        <v>1</v>
      </c>
      <c r="E7" s="39" t="s">
        <v>23</v>
      </c>
      <c r="F7" s="40" t="s">
        <v>51</v>
      </c>
      <c r="G7" s="37"/>
      <c r="H7" s="83"/>
      <c r="I7" s="37" t="s">
        <v>24</v>
      </c>
      <c r="J7" s="37" t="s">
        <v>24</v>
      </c>
      <c r="K7" s="74" t="s">
        <v>47</v>
      </c>
      <c r="L7" s="77"/>
      <c r="M7" s="71" t="s">
        <v>50</v>
      </c>
      <c r="N7" s="74" t="s">
        <v>48</v>
      </c>
      <c r="O7" s="74" t="s">
        <v>49</v>
      </c>
      <c r="P7" s="71">
        <v>30</v>
      </c>
      <c r="Q7" s="41">
        <f>D7*R7</f>
        <v>6000</v>
      </c>
      <c r="R7" s="42">
        <v>6000</v>
      </c>
      <c r="S7" s="86"/>
      <c r="T7" s="43">
        <f>D7*S7</f>
        <v>0</v>
      </c>
      <c r="U7" s="44" t="str">
        <f>IF(ISNUMBER(S7), IF(S7&gt;R7,"NEVYHOVUJE","VYHOVUJE")," ")</f>
        <v xml:space="preserve"> </v>
      </c>
      <c r="V7" s="74"/>
      <c r="W7" s="39" t="s">
        <v>36</v>
      </c>
    </row>
    <row r="8" spans="1:23" ht="221.25" customHeight="1" x14ac:dyDescent="0.25">
      <c r="A8" s="23"/>
      <c r="B8" s="45">
        <v>2</v>
      </c>
      <c r="C8" s="55" t="s">
        <v>42</v>
      </c>
      <c r="D8" s="56">
        <v>1</v>
      </c>
      <c r="E8" s="57" t="s">
        <v>23</v>
      </c>
      <c r="F8" s="58" t="s">
        <v>52</v>
      </c>
      <c r="G8" s="55"/>
      <c r="H8" s="84"/>
      <c r="I8" s="55" t="s">
        <v>57</v>
      </c>
      <c r="J8" s="55" t="s">
        <v>24</v>
      </c>
      <c r="K8" s="75"/>
      <c r="L8" s="78"/>
      <c r="M8" s="72"/>
      <c r="N8" s="75"/>
      <c r="O8" s="75"/>
      <c r="P8" s="72"/>
      <c r="Q8" s="59">
        <f>D8*R8</f>
        <v>7500</v>
      </c>
      <c r="R8" s="60">
        <v>7500</v>
      </c>
      <c r="S8" s="87"/>
      <c r="T8" s="61">
        <f>D8*S8</f>
        <v>0</v>
      </c>
      <c r="U8" s="62" t="str">
        <f>IF(ISNUMBER(S8), IF(S8&gt;R8,"NEVYHOVUJE","VYHOVUJE")," ")</f>
        <v xml:space="preserve"> </v>
      </c>
      <c r="V8" s="75"/>
      <c r="W8" s="57" t="s">
        <v>37</v>
      </c>
    </row>
    <row r="9" spans="1:23" ht="204" customHeight="1" x14ac:dyDescent="0.25">
      <c r="A9" s="23"/>
      <c r="B9" s="45">
        <v>3</v>
      </c>
      <c r="C9" s="55" t="s">
        <v>43</v>
      </c>
      <c r="D9" s="56">
        <v>1</v>
      </c>
      <c r="E9" s="57" t="s">
        <v>23</v>
      </c>
      <c r="F9" s="58" t="s">
        <v>53</v>
      </c>
      <c r="G9" s="55"/>
      <c r="H9" s="84"/>
      <c r="I9" s="55" t="s">
        <v>24</v>
      </c>
      <c r="J9" s="55" t="s">
        <v>24</v>
      </c>
      <c r="K9" s="75"/>
      <c r="L9" s="78"/>
      <c r="M9" s="72"/>
      <c r="N9" s="75"/>
      <c r="O9" s="75"/>
      <c r="P9" s="72"/>
      <c r="Q9" s="59">
        <f>D9*R9</f>
        <v>7000</v>
      </c>
      <c r="R9" s="60">
        <v>7000</v>
      </c>
      <c r="S9" s="87"/>
      <c r="T9" s="61">
        <f>D9*S9</f>
        <v>0</v>
      </c>
      <c r="U9" s="62" t="str">
        <f t="shared" ref="U9:U11" si="0">IF(ISNUMBER(S9), IF(S9&gt;R9,"NEVYHOVUJE","VYHOVUJE")," ")</f>
        <v xml:space="preserve"> </v>
      </c>
      <c r="V9" s="75"/>
      <c r="W9" s="57" t="s">
        <v>34</v>
      </c>
    </row>
    <row r="10" spans="1:23" ht="243.75" customHeight="1" x14ac:dyDescent="0.25">
      <c r="A10" s="23"/>
      <c r="B10" s="45">
        <v>4</v>
      </c>
      <c r="C10" s="55" t="s">
        <v>44</v>
      </c>
      <c r="D10" s="56">
        <v>1</v>
      </c>
      <c r="E10" s="57" t="s">
        <v>23</v>
      </c>
      <c r="F10" s="58" t="s">
        <v>54</v>
      </c>
      <c r="G10" s="55"/>
      <c r="H10" s="84"/>
      <c r="I10" s="55" t="s">
        <v>57</v>
      </c>
      <c r="J10" s="55" t="s">
        <v>24</v>
      </c>
      <c r="K10" s="75"/>
      <c r="L10" s="78"/>
      <c r="M10" s="72"/>
      <c r="N10" s="75"/>
      <c r="O10" s="75"/>
      <c r="P10" s="72"/>
      <c r="Q10" s="59">
        <f>D10*R10</f>
        <v>4000</v>
      </c>
      <c r="R10" s="60">
        <v>4000</v>
      </c>
      <c r="S10" s="87"/>
      <c r="T10" s="61">
        <f>D10*S10</f>
        <v>0</v>
      </c>
      <c r="U10" s="62" t="str">
        <f t="shared" si="0"/>
        <v xml:space="preserve"> </v>
      </c>
      <c r="V10" s="75"/>
      <c r="W10" s="80" t="s">
        <v>35</v>
      </c>
    </row>
    <row r="11" spans="1:23" ht="232.5" customHeight="1" x14ac:dyDescent="0.25">
      <c r="A11" s="23"/>
      <c r="B11" s="45">
        <v>5</v>
      </c>
      <c r="C11" s="55" t="s">
        <v>45</v>
      </c>
      <c r="D11" s="56">
        <v>1</v>
      </c>
      <c r="E11" s="57" t="s">
        <v>23</v>
      </c>
      <c r="F11" s="58" t="s">
        <v>56</v>
      </c>
      <c r="G11" s="55"/>
      <c r="H11" s="84"/>
      <c r="I11" s="55" t="s">
        <v>57</v>
      </c>
      <c r="J11" s="55" t="s">
        <v>24</v>
      </c>
      <c r="K11" s="75"/>
      <c r="L11" s="78"/>
      <c r="M11" s="72"/>
      <c r="N11" s="75"/>
      <c r="O11" s="75"/>
      <c r="P11" s="72"/>
      <c r="Q11" s="59">
        <f>D11*R11</f>
        <v>1000</v>
      </c>
      <c r="R11" s="60">
        <v>1000</v>
      </c>
      <c r="S11" s="87"/>
      <c r="T11" s="61">
        <f>D11*S11</f>
        <v>0</v>
      </c>
      <c r="U11" s="62" t="str">
        <f t="shared" si="0"/>
        <v xml:space="preserve"> </v>
      </c>
      <c r="V11" s="75"/>
      <c r="W11" s="81"/>
    </row>
    <row r="12" spans="1:23" ht="216.75" customHeight="1" thickBot="1" x14ac:dyDescent="0.3">
      <c r="A12" s="23"/>
      <c r="B12" s="46">
        <v>6</v>
      </c>
      <c r="C12" s="47" t="s">
        <v>46</v>
      </c>
      <c r="D12" s="48">
        <v>2</v>
      </c>
      <c r="E12" s="49" t="s">
        <v>23</v>
      </c>
      <c r="F12" s="50" t="s">
        <v>55</v>
      </c>
      <c r="G12" s="47"/>
      <c r="H12" s="85"/>
      <c r="I12" s="47" t="s">
        <v>24</v>
      </c>
      <c r="J12" s="47" t="s">
        <v>24</v>
      </c>
      <c r="K12" s="76"/>
      <c r="L12" s="79"/>
      <c r="M12" s="73"/>
      <c r="N12" s="76"/>
      <c r="O12" s="76"/>
      <c r="P12" s="73"/>
      <c r="Q12" s="51">
        <f>D12*R12</f>
        <v>5000</v>
      </c>
      <c r="R12" s="52">
        <v>2500</v>
      </c>
      <c r="S12" s="88"/>
      <c r="T12" s="53">
        <f>D12*S12</f>
        <v>0</v>
      </c>
      <c r="U12" s="54" t="str">
        <f t="shared" ref="U12" si="1">IF(ISNUMBER(S12), IF(S12&gt;R12,"NEVYHOVUJE","VYHOVUJE")," ")</f>
        <v xml:space="preserve"> </v>
      </c>
      <c r="V12" s="76"/>
      <c r="W12" s="49" t="s">
        <v>25</v>
      </c>
    </row>
    <row r="13" spans="1:23" ht="13.5" customHeight="1" thickTop="1" thickBot="1" x14ac:dyDescent="0.3">
      <c r="C13"/>
      <c r="D13"/>
      <c r="E13"/>
      <c r="F13"/>
      <c r="G13"/>
      <c r="H13"/>
      <c r="I13"/>
      <c r="J13"/>
      <c r="K13"/>
      <c r="O13"/>
      <c r="P13"/>
      <c r="Q13"/>
      <c r="T13" s="24"/>
    </row>
    <row r="14" spans="1:23" ht="60.75" customHeight="1" thickTop="1" thickBot="1" x14ac:dyDescent="0.3">
      <c r="B14" s="69" t="s">
        <v>26</v>
      </c>
      <c r="C14" s="69"/>
      <c r="D14" s="69"/>
      <c r="E14" s="69"/>
      <c r="F14" s="69"/>
      <c r="G14" s="69"/>
      <c r="H14" s="69"/>
      <c r="I14" s="69"/>
      <c r="J14" s="69"/>
      <c r="K14" s="69"/>
      <c r="L14" s="12"/>
      <c r="M14" s="25"/>
      <c r="N14" s="25"/>
      <c r="O14" s="25"/>
      <c r="P14" s="26"/>
      <c r="Q14" s="26"/>
      <c r="R14" s="27" t="s">
        <v>27</v>
      </c>
      <c r="S14" s="70" t="s">
        <v>28</v>
      </c>
      <c r="T14" s="70"/>
      <c r="U14" s="70"/>
      <c r="V14" s="17"/>
    </row>
    <row r="15" spans="1:23" ht="33" customHeight="1" thickTop="1" thickBot="1" x14ac:dyDescent="0.3">
      <c r="B15" s="65" t="s">
        <v>29</v>
      </c>
      <c r="C15" s="65"/>
      <c r="D15" s="65"/>
      <c r="E15" s="65"/>
      <c r="F15" s="65"/>
      <c r="G15" s="65"/>
      <c r="H15" s="65"/>
      <c r="I15" s="63"/>
      <c r="J15" s="63"/>
      <c r="K15" s="28"/>
      <c r="M15" s="29"/>
      <c r="N15" s="29"/>
      <c r="O15" s="29"/>
      <c r="P15" s="30"/>
      <c r="Q15" s="30"/>
      <c r="R15" s="31">
        <f>SUM(Q7:Q12)</f>
        <v>30500</v>
      </c>
      <c r="S15" s="66">
        <f>SUM(T7:T12)</f>
        <v>0</v>
      </c>
      <c r="T15" s="66"/>
      <c r="U15" s="66"/>
    </row>
    <row r="16" spans="1:23" s="32" customFormat="1" ht="15.75" thickTop="1" x14ac:dyDescent="0.25">
      <c r="B16" s="32" t="s">
        <v>30</v>
      </c>
      <c r="W16" s="33"/>
    </row>
    <row r="17" spans="2:23" s="32" customFormat="1" x14ac:dyDescent="0.25">
      <c r="B17" s="34" t="s">
        <v>31</v>
      </c>
      <c r="C17" s="32" t="s">
        <v>32</v>
      </c>
      <c r="W17" s="33"/>
    </row>
    <row r="18" spans="2:23" s="32" customFormat="1" x14ac:dyDescent="0.25">
      <c r="B18" s="34" t="s">
        <v>31</v>
      </c>
      <c r="C18" s="32" t="s">
        <v>33</v>
      </c>
      <c r="W18" s="33"/>
    </row>
    <row r="19" spans="2:23" s="32" customFormat="1" x14ac:dyDescent="0.25">
      <c r="W19" s="33"/>
    </row>
    <row r="20" spans="2:23" s="32" customFormat="1" x14ac:dyDescent="0.25">
      <c r="W20" s="33"/>
    </row>
    <row r="22" spans="2:23" x14ac:dyDescent="0.25">
      <c r="C22"/>
      <c r="E22"/>
      <c r="F22"/>
      <c r="G22"/>
      <c r="I22"/>
      <c r="J22"/>
    </row>
    <row r="23" spans="2:23" x14ac:dyDescent="0.25">
      <c r="C23"/>
      <c r="E23"/>
      <c r="F23"/>
      <c r="G23"/>
      <c r="I23"/>
      <c r="J23"/>
    </row>
    <row r="24" spans="2:23" x14ac:dyDescent="0.25">
      <c r="C24"/>
      <c r="E24"/>
      <c r="F24"/>
      <c r="G24"/>
      <c r="I24"/>
      <c r="J24"/>
    </row>
    <row r="25" spans="2:23" x14ac:dyDescent="0.25">
      <c r="C25"/>
      <c r="E25"/>
      <c r="F25"/>
      <c r="G25"/>
      <c r="I25"/>
      <c r="J25"/>
    </row>
    <row r="26" spans="2:23" x14ac:dyDescent="0.25">
      <c r="C26"/>
      <c r="E26"/>
      <c r="F26"/>
      <c r="G26"/>
      <c r="I26"/>
      <c r="J26"/>
    </row>
    <row r="27" spans="2:23" x14ac:dyDescent="0.25">
      <c r="C27"/>
      <c r="E27"/>
      <c r="F27"/>
      <c r="G27"/>
      <c r="I27"/>
      <c r="J27"/>
    </row>
    <row r="28" spans="2:23" x14ac:dyDescent="0.25">
      <c r="C28"/>
      <c r="E28"/>
      <c r="F28"/>
      <c r="G28"/>
      <c r="I28"/>
      <c r="J28"/>
    </row>
    <row r="29" spans="2:23" x14ac:dyDescent="0.25">
      <c r="C29"/>
      <c r="E29"/>
      <c r="F29"/>
      <c r="G29"/>
      <c r="I29"/>
      <c r="J29"/>
    </row>
    <row r="30" spans="2:23" x14ac:dyDescent="0.25">
      <c r="C30"/>
      <c r="E30"/>
      <c r="F30"/>
      <c r="G30"/>
      <c r="I30"/>
      <c r="J30"/>
    </row>
    <row r="31" spans="2:23" x14ac:dyDescent="0.25">
      <c r="C31"/>
      <c r="E31"/>
      <c r="F31"/>
      <c r="G31"/>
      <c r="I31"/>
      <c r="J31"/>
    </row>
    <row r="32" spans="2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  <row r="49" spans="3:10" x14ac:dyDescent="0.25">
      <c r="C49"/>
      <c r="E49"/>
      <c r="F49"/>
      <c r="G49"/>
      <c r="I49"/>
      <c r="J49"/>
    </row>
    <row r="50" spans="3:10" x14ac:dyDescent="0.25">
      <c r="C50"/>
      <c r="E50"/>
      <c r="F50"/>
      <c r="G50"/>
      <c r="I50"/>
      <c r="J50"/>
    </row>
  </sheetData>
  <sheetProtection algorithmName="SHA-512" hashValue="udI3O3eBgckwqTdPh8xL2dplwk8irkQKCakkuoPdbEUaI1DNqApKiaWoPI+1al8niWq0MTfaJSrD+TQSMTTfDQ==" saltValue="3qvg5MA0mGPmRT6mXJkyJA==" spinCount="100000" sheet="1" objects="1" scenarios="1" selectLockedCells="1"/>
  <mergeCells count="14">
    <mergeCell ref="W10:W11"/>
    <mergeCell ref="V7:V12"/>
    <mergeCell ref="B1:E1"/>
    <mergeCell ref="B15:H15"/>
    <mergeCell ref="S15:U15"/>
    <mergeCell ref="H2:P3"/>
    <mergeCell ref="B14:K14"/>
    <mergeCell ref="S14:U14"/>
    <mergeCell ref="P7:P12"/>
    <mergeCell ref="K7:K12"/>
    <mergeCell ref="L7:L12"/>
    <mergeCell ref="M7:M12"/>
    <mergeCell ref="N7:N12"/>
    <mergeCell ref="O7:O12"/>
  </mergeCells>
  <phoneticPr fontId="11" type="noConversion"/>
  <conditionalFormatting sqref="B7:B12 D7:D12">
    <cfRule type="expression" dxfId="11" priority="2">
      <formula>LEN(TRIM(B7))=0</formula>
    </cfRule>
  </conditionalFormatting>
  <conditionalFormatting sqref="B7:B12">
    <cfRule type="cellIs" dxfId="10" priority="3" operator="greaterThanOrEqual">
      <formula>1</formula>
    </cfRule>
  </conditionalFormatting>
  <conditionalFormatting sqref="H7:H12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2">
    <cfRule type="containsText" dxfId="5" priority="14" operator="containsText" text="ANO">
      <formula>NOT(ISERROR(SEARCH("ANO",I7)))</formula>
    </cfRule>
  </conditionalFormatting>
  <conditionalFormatting sqref="S7:S12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2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2" xr:uid="{00000000-0002-0000-0000-000000000000}">
      <formula1>"ANO,NE"</formula1>
      <formula2>0</formula2>
    </dataValidation>
    <dataValidation type="list" showInputMessage="1" showErrorMessage="1" sqref="E7:E12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  <x14:dataValidation type="list" allowBlank="1" showInputMessage="1" showErrorMessage="1" xr:uid="{C072F398-02BC-4C4B-B50A-29D9DA6F471F}">
          <x14:formula1>
            <xm:f>#REF!</xm:f>
          </x14:formula1>
          <xm:sqref>W8:W10 W12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2023-04-21T10:36:24Z</cp:lastPrinted>
  <dcterms:created xsi:type="dcterms:W3CDTF">2014-03-05T12:43:32Z</dcterms:created>
  <dcterms:modified xsi:type="dcterms:W3CDTF">2023-05-31T12:18:13Z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